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CREVI_FILES\DatosPruebas\gema\SEDIPUALBA\TRAMITES\Urbanismo 2023\"/>
    </mc:Choice>
  </mc:AlternateContent>
  <bookViews>
    <workbookView xWindow="0" yWindow="0" windowWidth="19200" windowHeight="16320"/>
  </bookViews>
  <sheets>
    <sheet name="Epigrafe 4" sheetId="14" r:id="rId1"/>
    <sheet name="Hoja2" sheetId="6" r:id="rId2"/>
  </sheets>
  <definedNames>
    <definedName name="_xlnm.Print_Area" localSheetId="0">'Epigrafe 4'!$A$1:$G$35</definedName>
  </definedNames>
  <calcPr calcId="162913"/>
</workbook>
</file>

<file path=xl/calcChain.xml><?xml version="1.0" encoding="utf-8"?>
<calcChain xmlns="http://schemas.openxmlformats.org/spreadsheetml/2006/main">
  <c r="F14" i="14" l="1"/>
  <c r="M14" i="14"/>
  <c r="K14" i="14"/>
  <c r="K11" i="14"/>
  <c r="N11" i="14" s="1"/>
  <c r="M10" i="14"/>
  <c r="N10" i="14" s="1"/>
  <c r="F12" i="14"/>
  <c r="N14" i="14" l="1"/>
  <c r="N15" i="14" s="1"/>
  <c r="E29" i="14" s="1"/>
  <c r="N12" i="14"/>
  <c r="E28" i="14" s="1"/>
  <c r="N17" i="14" l="1"/>
  <c r="N20" i="14" l="1"/>
  <c r="N22" i="14" s="1"/>
  <c r="E33" i="14" s="1"/>
  <c r="N19" i="14"/>
  <c r="E31" i="14"/>
</calcChain>
</file>

<file path=xl/sharedStrings.xml><?xml version="1.0" encoding="utf-8"?>
<sst xmlns="http://schemas.openxmlformats.org/spreadsheetml/2006/main" count="43" uniqueCount="32">
  <si>
    <t xml:space="preserve">Cuota mínima </t>
  </si>
  <si>
    <t>Urbano</t>
  </si>
  <si>
    <t>Urbanizable</t>
  </si>
  <si>
    <t>No urbanizable</t>
  </si>
  <si>
    <t>SI</t>
  </si>
  <si>
    <t>NO</t>
  </si>
  <si>
    <t>TASA LICENCIA URBANÍSTICA</t>
  </si>
  <si>
    <t>PANEL INTRODUCCIÓN DATOS</t>
  </si>
  <si>
    <t>Hasta 12ml</t>
  </si>
  <si>
    <t>Resto m.</t>
  </si>
  <si>
    <t>Coef</t>
  </si>
  <si>
    <t>Cuota previa</t>
  </si>
  <si>
    <t>Porqué no se multiplica por metros</t>
  </si>
  <si>
    <t>Cuota</t>
  </si>
  <si>
    <t>Cantidad  a ingresar (Ojo cuotas mínimas)</t>
  </si>
  <si>
    <t>Total cuotas</t>
  </si>
  <si>
    <t>Total cuota</t>
  </si>
  <si>
    <t>Cantidad a ingresar</t>
  </si>
  <si>
    <t>Indicar</t>
  </si>
  <si>
    <t>EPIGRAFE 4</t>
  </si>
  <si>
    <t xml:space="preserve">Certificado de información urbanística, cédula urbanística o cédula de garantía urbanística </t>
  </si>
  <si>
    <t>Urbanizable  / No urbanizable</t>
  </si>
  <si>
    <t xml:space="preserve">Número parcelas </t>
  </si>
  <si>
    <t>Parcelas</t>
  </si>
  <si>
    <t>Certificación de no infracción urbanística</t>
  </si>
  <si>
    <t>Resto</t>
  </si>
  <si>
    <t>RESULTADOS AUTOLIQUIDACIÓN</t>
  </si>
  <si>
    <t>Declarante:</t>
  </si>
  <si>
    <t>NIF:</t>
  </si>
  <si>
    <t>Epigrafe 4</t>
  </si>
  <si>
    <t>¿ES UNA  CERTIFICACIÓN DE NO INFRACCIÓN URBANÍSTICA?</t>
  </si>
  <si>
    <t>Metros lineales de  fachada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</si>
</sst>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0.0000%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9"/>
      <name val="Arial"/>
      <family val="2"/>
    </font>
    <font>
      <b/>
      <sz val="18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8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4"/>
      <color theme="3" tint="-0.499984740745262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0"/>
      </patternFill>
    </fill>
    <fill>
      <patternFill patternType="mediumGray">
        <bgColor theme="0"/>
      </patternFill>
    </fill>
    <fill>
      <patternFill patternType="mediumGray"/>
    </fill>
    <fill>
      <patternFill patternType="mediumGray">
        <bgColor theme="4" tint="-0.249977111117893"/>
      </patternFill>
    </fill>
    <fill>
      <patternFill patternType="mediumGray">
        <bgColor theme="0" tint="-0.499984740745262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indexed="64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medium">
        <color theme="7"/>
      </top>
      <bottom/>
      <diagonal/>
    </border>
  </borders>
  <cellStyleXfs count="3">
    <xf numFmtId="0" fontId="0" fillId="0" borderId="0"/>
    <xf numFmtId="0" fontId="7" fillId="3" borderId="10" applyNumberFormat="0" applyFont="0" applyAlignment="0" applyProtection="0"/>
    <xf numFmtId="0" fontId="12" fillId="5" borderId="0" applyNumberFormat="0" applyBorder="0" applyAlignment="0" applyProtection="0"/>
  </cellStyleXfs>
  <cellXfs count="100">
    <xf numFmtId="0" fontId="0" fillId="0" borderId="0" xfId="0"/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17" fillId="2" borderId="28" xfId="0" applyFont="1" applyFill="1" applyBorder="1" applyProtection="1">
      <protection locked="0"/>
    </xf>
    <xf numFmtId="3" fontId="25" fillId="8" borderId="12" xfId="0" applyNumberFormat="1" applyFont="1" applyFill="1" applyBorder="1" applyAlignment="1" applyProtection="1">
      <alignment horizontal="center" vertical="center" wrapText="1"/>
      <protection locked="0"/>
    </xf>
    <xf numFmtId="4" fontId="25" fillId="8" borderId="12" xfId="0" applyNumberFormat="1" applyFont="1" applyFill="1" applyBorder="1" applyAlignment="1" applyProtection="1">
      <alignment horizontal="center"/>
      <protection locked="0"/>
    </xf>
    <xf numFmtId="0" fontId="23" fillId="2" borderId="0" xfId="0" applyFont="1" applyFill="1" applyAlignment="1" applyProtection="1">
      <alignment horizontal="center" vertical="center"/>
      <protection locked="0"/>
    </xf>
    <xf numFmtId="0" fontId="0" fillId="9" borderId="0" xfId="0" applyFill="1" applyProtection="1"/>
    <xf numFmtId="0" fontId="0" fillId="11" borderId="0" xfId="0" applyFill="1" applyProtection="1"/>
    <xf numFmtId="0" fontId="0" fillId="12" borderId="0" xfId="0" applyFill="1" applyProtection="1"/>
    <xf numFmtId="0" fontId="0" fillId="1" borderId="0" xfId="0" applyFill="1" applyProtection="1"/>
    <xf numFmtId="0" fontId="0" fillId="0" borderId="0" xfId="0" applyProtection="1"/>
    <xf numFmtId="0" fontId="4" fillId="9" borderId="0" xfId="0" applyFont="1" applyFill="1" applyBorder="1" applyAlignment="1" applyProtection="1">
      <alignment horizontal="justify" vertical="top" wrapText="1"/>
    </xf>
    <xf numFmtId="0" fontId="0" fillId="11" borderId="0" xfId="0" applyFill="1" applyAlignment="1" applyProtection="1">
      <alignment horizontal="right"/>
    </xf>
    <xf numFmtId="0" fontId="10" fillId="13" borderId="4" xfId="0" applyFont="1" applyFill="1" applyBorder="1" applyProtection="1"/>
    <xf numFmtId="0" fontId="8" fillId="13" borderId="5" xfId="0" applyFont="1" applyFill="1" applyBorder="1" applyProtection="1"/>
    <xf numFmtId="4" fontId="8" fillId="13" borderId="8" xfId="0" applyNumberFormat="1" applyFont="1" applyFill="1" applyBorder="1" applyAlignment="1" applyProtection="1">
      <alignment horizontal="center"/>
    </xf>
    <xf numFmtId="4" fontId="8" fillId="13" borderId="0" xfId="0" applyNumberFormat="1" applyFont="1" applyFill="1" applyBorder="1" applyAlignment="1" applyProtection="1">
      <alignment horizontal="center"/>
    </xf>
    <xf numFmtId="0" fontId="2" fillId="14" borderId="0" xfId="0" applyFont="1" applyFill="1" applyProtection="1"/>
    <xf numFmtId="4" fontId="11" fillId="8" borderId="12" xfId="0" applyNumberFormat="1" applyFont="1" applyFill="1" applyBorder="1" applyAlignment="1" applyProtection="1">
      <alignment horizontal="centerContinuous" vertical="top"/>
    </xf>
    <xf numFmtId="0" fontId="8" fillId="13" borderId="6" xfId="0" applyFont="1" applyFill="1" applyBorder="1" applyProtection="1"/>
    <xf numFmtId="0" fontId="8" fillId="13" borderId="7" xfId="0" applyFont="1" applyFill="1" applyBorder="1" applyAlignment="1" applyProtection="1">
      <alignment horizontal="center"/>
    </xf>
    <xf numFmtId="4" fontId="6" fillId="13" borderId="9" xfId="0" applyNumberFormat="1" applyFont="1" applyFill="1" applyBorder="1" applyAlignment="1" applyProtection="1">
      <alignment horizontal="center"/>
    </xf>
    <xf numFmtId="4" fontId="6" fillId="13" borderId="0" xfId="0" applyNumberFormat="1" applyFont="1" applyFill="1" applyBorder="1" applyAlignment="1" applyProtection="1">
      <alignment horizontal="center"/>
    </xf>
    <xf numFmtId="4" fontId="11" fillId="9" borderId="0" xfId="0" applyNumberFormat="1" applyFont="1" applyFill="1" applyBorder="1" applyAlignment="1" applyProtection="1">
      <alignment horizontal="centerContinuous" vertical="top"/>
    </xf>
    <xf numFmtId="0" fontId="21" fillId="9" borderId="0" xfId="0" applyFont="1" applyFill="1" applyBorder="1" applyProtection="1"/>
    <xf numFmtId="0" fontId="17" fillId="9" borderId="0" xfId="0" applyFont="1" applyFill="1" applyBorder="1" applyProtection="1"/>
    <xf numFmtId="0" fontId="23" fillId="0" borderId="0" xfId="0" applyFont="1" applyProtection="1"/>
    <xf numFmtId="0" fontId="24" fillId="9" borderId="0" xfId="0" applyFont="1" applyFill="1" applyBorder="1" applyProtection="1"/>
    <xf numFmtId="0" fontId="3" fillId="12" borderId="0" xfId="0" applyFont="1" applyFill="1" applyProtection="1"/>
    <xf numFmtId="0" fontId="3" fillId="11" borderId="13" xfId="0" applyFont="1" applyFill="1" applyBorder="1" applyProtection="1"/>
    <xf numFmtId="0" fontId="3" fillId="11" borderId="17" xfId="0" applyFont="1" applyFill="1" applyBorder="1" applyProtection="1"/>
    <xf numFmtId="0" fontId="3" fillId="11" borderId="14" xfId="0" applyFont="1" applyFill="1" applyBorder="1" applyProtection="1"/>
    <xf numFmtId="0" fontId="3" fillId="11" borderId="0" xfId="0" applyFont="1" applyFill="1" applyProtection="1"/>
    <xf numFmtId="0" fontId="0" fillId="10" borderId="0" xfId="0" applyFill="1" applyProtection="1"/>
    <xf numFmtId="0" fontId="4" fillId="9" borderId="0" xfId="0" applyFont="1" applyFill="1" applyAlignment="1" applyProtection="1">
      <alignment horizontal="center"/>
    </xf>
    <xf numFmtId="0" fontId="5" fillId="9" borderId="0" xfId="0" applyFont="1" applyFill="1" applyAlignment="1" applyProtection="1">
      <alignment horizontal="center"/>
    </xf>
    <xf numFmtId="0" fontId="3" fillId="12" borderId="15" xfId="0" applyFont="1" applyFill="1" applyBorder="1" applyProtection="1"/>
    <xf numFmtId="0" fontId="3" fillId="12" borderId="18" xfId="0" applyFont="1" applyFill="1" applyBorder="1" applyProtection="1"/>
    <xf numFmtId="0" fontId="3" fillId="12" borderId="16" xfId="0" applyFont="1" applyFill="1" applyBorder="1" applyProtection="1"/>
    <xf numFmtId="0" fontId="4" fillId="6" borderId="0" xfId="0" applyFont="1" applyFill="1" applyProtection="1"/>
    <xf numFmtId="0" fontId="4" fillId="6" borderId="0" xfId="0" applyFont="1" applyFill="1" applyAlignment="1" applyProtection="1">
      <alignment horizontal="right"/>
    </xf>
    <xf numFmtId="0" fontId="18" fillId="3" borderId="10" xfId="1" applyFont="1" applyBorder="1" applyAlignment="1" applyProtection="1">
      <alignment horizontal="center"/>
    </xf>
    <xf numFmtId="0" fontId="1" fillId="12" borderId="0" xfId="0" applyFont="1" applyFill="1" applyBorder="1" applyAlignment="1" applyProtection="1">
      <alignment horizontal="center"/>
    </xf>
    <xf numFmtId="4" fontId="3" fillId="12" borderId="0" xfId="0" applyNumberFormat="1" applyFont="1" applyFill="1" applyBorder="1" applyProtection="1"/>
    <xf numFmtId="0" fontId="3" fillId="12" borderId="0" xfId="0" applyFont="1" applyFill="1" applyBorder="1" applyProtection="1"/>
    <xf numFmtId="0" fontId="3" fillId="12" borderId="11" xfId="0" applyFont="1" applyFill="1" applyBorder="1" applyProtection="1"/>
    <xf numFmtId="0" fontId="4" fillId="9" borderId="0" xfId="0" applyFont="1" applyFill="1" applyProtection="1"/>
    <xf numFmtId="0" fontId="0" fillId="9" borderId="0" xfId="0" applyFill="1" applyAlignment="1" applyProtection="1">
      <alignment horizontal="center"/>
    </xf>
    <xf numFmtId="0" fontId="4" fillId="9" borderId="0" xfId="0" applyFont="1" applyFill="1" applyAlignment="1" applyProtection="1">
      <alignment horizontal="right"/>
    </xf>
    <xf numFmtId="0" fontId="4" fillId="12" borderId="0" xfId="0" applyFont="1" applyFill="1" applyProtection="1"/>
    <xf numFmtId="0" fontId="4" fillId="6" borderId="0" xfId="0" applyFont="1" applyFill="1" applyAlignment="1" applyProtection="1">
      <alignment horizontal="justify" vertical="top" wrapText="1"/>
    </xf>
    <xf numFmtId="0" fontId="4" fillId="6" borderId="0" xfId="0" applyFont="1" applyFill="1" applyAlignment="1" applyProtection="1">
      <alignment horizontal="right" vertical="center" wrapText="1"/>
    </xf>
    <xf numFmtId="0" fontId="18" fillId="3" borderId="10" xfId="1" applyFont="1" applyBorder="1" applyAlignment="1" applyProtection="1">
      <alignment horizontal="justify" vertical="center" wrapText="1"/>
    </xf>
    <xf numFmtId="0" fontId="1" fillId="11" borderId="1" xfId="0" applyFont="1" applyFill="1" applyBorder="1" applyProtection="1"/>
    <xf numFmtId="4" fontId="3" fillId="11" borderId="3" xfId="0" applyNumberFormat="1" applyFont="1" applyFill="1" applyBorder="1" applyProtection="1"/>
    <xf numFmtId="0" fontId="3" fillId="11" borderId="3" xfId="0" applyFont="1" applyFill="1" applyBorder="1" applyProtection="1"/>
    <xf numFmtId="0" fontId="3" fillId="11" borderId="2" xfId="0" applyFont="1" applyFill="1" applyBorder="1" applyProtection="1"/>
    <xf numFmtId="0" fontId="0" fillId="11" borderId="19" xfId="0" applyFill="1" applyBorder="1" applyProtection="1"/>
    <xf numFmtId="0" fontId="9" fillId="6" borderId="0" xfId="0" applyFont="1" applyFill="1" applyAlignment="1" applyProtection="1">
      <alignment horizontal="centerContinuous" vertical="center" wrapText="1"/>
    </xf>
    <xf numFmtId="0" fontId="4" fillId="6" borderId="0" xfId="0" applyFont="1" applyFill="1" applyAlignment="1" applyProtection="1">
      <alignment horizontal="centerContinuous" vertical="center" wrapText="1"/>
    </xf>
    <xf numFmtId="0" fontId="2" fillId="12" borderId="1" xfId="0" applyFont="1" applyFill="1" applyBorder="1" applyProtection="1"/>
    <xf numFmtId="0" fontId="0" fillId="12" borderId="3" xfId="0" applyFill="1" applyBorder="1" applyProtection="1"/>
    <xf numFmtId="0" fontId="0" fillId="12" borderId="2" xfId="0" applyFill="1" applyBorder="1" applyProtection="1"/>
    <xf numFmtId="0" fontId="2" fillId="12" borderId="13" xfId="0" applyFont="1" applyFill="1" applyBorder="1" applyProtection="1"/>
    <xf numFmtId="0" fontId="1" fillId="12" borderId="17" xfId="0" applyFont="1" applyFill="1" applyBorder="1" applyProtection="1"/>
    <xf numFmtId="0" fontId="0" fillId="12" borderId="17" xfId="0" applyFill="1" applyBorder="1" applyProtection="1"/>
    <xf numFmtId="4" fontId="20" fillId="12" borderId="22" xfId="1" applyNumberFormat="1" applyFont="1" applyFill="1" applyBorder="1" applyAlignment="1" applyProtection="1">
      <alignment horizontal="right" vertical="top" wrapText="1"/>
    </xf>
    <xf numFmtId="0" fontId="2" fillId="12" borderId="15" xfId="0" applyFont="1" applyFill="1" applyBorder="1" applyProtection="1"/>
    <xf numFmtId="0" fontId="1" fillId="12" borderId="18" xfId="0" applyFont="1" applyFill="1" applyBorder="1" applyProtection="1"/>
    <xf numFmtId="0" fontId="0" fillId="12" borderId="18" xfId="0" applyFill="1" applyBorder="1" applyProtection="1"/>
    <xf numFmtId="4" fontId="20" fillId="12" borderId="23" xfId="1" applyNumberFormat="1" applyFont="1" applyFill="1" applyBorder="1" applyAlignment="1" applyProtection="1">
      <alignment horizontal="right" vertical="top" wrapText="1"/>
    </xf>
    <xf numFmtId="0" fontId="15" fillId="4" borderId="4" xfId="0" applyFont="1" applyFill="1" applyBorder="1" applyProtection="1"/>
    <xf numFmtId="0" fontId="15" fillId="4" borderId="20" xfId="0" applyFont="1" applyFill="1" applyBorder="1" applyProtection="1"/>
    <xf numFmtId="0" fontId="15" fillId="4" borderId="5" xfId="0" applyFont="1" applyFill="1" applyBorder="1" applyProtection="1"/>
    <xf numFmtId="0" fontId="15" fillId="4" borderId="6" xfId="0" applyFont="1" applyFill="1" applyBorder="1" applyProtection="1"/>
    <xf numFmtId="0" fontId="15" fillId="4" borderId="21" xfId="0" applyFont="1" applyFill="1" applyBorder="1" applyProtection="1"/>
    <xf numFmtId="0" fontId="15" fillId="4" borderId="7" xfId="0" applyFont="1" applyFill="1" applyBorder="1" applyAlignment="1" applyProtection="1">
      <alignment horizontal="center"/>
    </xf>
    <xf numFmtId="0" fontId="6" fillId="0" borderId="0" xfId="0" applyFont="1" applyFill="1" applyProtection="1"/>
    <xf numFmtId="0" fontId="8" fillId="0" borderId="0" xfId="0" applyFont="1" applyFill="1" applyProtection="1"/>
    <xf numFmtId="0" fontId="16" fillId="6" borderId="0" xfId="0" applyFont="1" applyFill="1" applyProtection="1"/>
    <xf numFmtId="164" fontId="16" fillId="6" borderId="0" xfId="0" applyNumberFormat="1" applyFont="1" applyFill="1" applyProtection="1"/>
    <xf numFmtId="0" fontId="17" fillId="6" borderId="0" xfId="0" applyFont="1" applyFill="1" applyProtection="1"/>
    <xf numFmtId="165" fontId="17" fillId="6" borderId="0" xfId="0" applyNumberFormat="1" applyFont="1" applyFill="1" applyProtection="1"/>
    <xf numFmtId="4" fontId="17" fillId="6" borderId="0" xfId="0" applyNumberFormat="1" applyFont="1" applyFill="1" applyProtection="1"/>
    <xf numFmtId="0" fontId="13" fillId="7" borderId="0" xfId="0" applyFont="1" applyFill="1" applyAlignment="1" applyProtection="1">
      <alignment vertical="top" wrapText="1"/>
    </xf>
    <xf numFmtId="164" fontId="13" fillId="7" borderId="0" xfId="0" applyNumberFormat="1" applyFont="1" applyFill="1" applyAlignment="1" applyProtection="1">
      <alignment vertical="top" wrapText="1"/>
    </xf>
    <xf numFmtId="0" fontId="19" fillId="9" borderId="0" xfId="0" applyFont="1" applyFill="1" applyProtection="1"/>
    <xf numFmtId="0" fontId="12" fillId="9" borderId="0" xfId="2" applyFill="1" applyProtection="1"/>
    <xf numFmtId="0" fontId="14" fillId="9" borderId="24" xfId="0" applyFont="1" applyFill="1" applyBorder="1" applyAlignment="1" applyProtection="1">
      <alignment horizontal="center" vertical="center"/>
    </xf>
    <xf numFmtId="0" fontId="14" fillId="9" borderId="29" xfId="0" applyFont="1" applyFill="1" applyBorder="1" applyAlignment="1" applyProtection="1">
      <alignment horizontal="center" vertical="center"/>
    </xf>
    <xf numFmtId="0" fontId="14" fillId="9" borderId="28" xfId="0" applyFont="1" applyFill="1" applyBorder="1" applyAlignment="1" applyProtection="1">
      <alignment horizontal="center" vertical="center"/>
    </xf>
    <xf numFmtId="0" fontId="4" fillId="9" borderId="33" xfId="0" applyFont="1" applyFill="1" applyBorder="1" applyAlignment="1" applyProtection="1">
      <alignment horizontal="center" vertical="top" wrapText="1"/>
    </xf>
    <xf numFmtId="0" fontId="22" fillId="6" borderId="30" xfId="0" applyFont="1" applyFill="1" applyBorder="1" applyAlignment="1" applyProtection="1">
      <alignment horizontal="center" vertical="center"/>
    </xf>
    <xf numFmtId="0" fontId="22" fillId="6" borderId="31" xfId="0" applyFont="1" applyFill="1" applyBorder="1" applyAlignment="1" applyProtection="1">
      <alignment horizontal="center" vertical="center"/>
    </xf>
    <xf numFmtId="0" fontId="22" fillId="6" borderId="32" xfId="0" applyFont="1" applyFill="1" applyBorder="1" applyAlignment="1" applyProtection="1">
      <alignment horizontal="center" vertical="center"/>
    </xf>
    <xf numFmtId="0" fontId="16" fillId="2" borderId="25" xfId="0" applyFont="1" applyFill="1" applyBorder="1" applyAlignment="1" applyProtection="1">
      <alignment horizontal="left"/>
      <protection locked="0"/>
    </xf>
    <xf numFmtId="0" fontId="16" fillId="2" borderId="26" xfId="0" applyFont="1" applyFill="1" applyBorder="1" applyAlignment="1" applyProtection="1">
      <alignment horizontal="left"/>
      <protection locked="0"/>
    </xf>
    <xf numFmtId="0" fontId="16" fillId="2" borderId="27" xfId="0" applyFont="1" applyFill="1" applyBorder="1" applyAlignment="1" applyProtection="1">
      <alignment horizontal="left"/>
      <protection locked="0"/>
    </xf>
    <xf numFmtId="0" fontId="0" fillId="9" borderId="0" xfId="0" applyFill="1" applyAlignment="1" applyProtection="1">
      <alignment horizontal="center"/>
    </xf>
  </cellXfs>
  <cellStyles count="3">
    <cellStyle name="Incorrecto" xfId="2" builtinId="27"/>
    <cellStyle name="Normal" xfId="0" builtinId="0"/>
    <cellStyle name="Notas" xfId="1" builtinId="1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355600</xdr:colOff>
      <xdr:row>0</xdr:row>
      <xdr:rowOff>101600</xdr:rowOff>
    </xdr:from>
    <xdr:to>
      <xdr:col>2</xdr:col>
      <xdr:colOff>1011674</xdr:colOff>
      <xdr:row>1</xdr:row>
      <xdr:rowOff>69850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0" y="101600"/>
          <a:ext cx="2053074" cy="111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R43"/>
  <sheetViews>
    <sheetView tabSelected="1" workbookViewId="0">
      <selection activeCell="E16" sqref="E16"/>
    </sheetView>
  </sheetViews>
  <sheetFormatPr baseColWidth="10" defaultRowHeight="14.5"/>
  <cols>
    <col min="1" max="1" width="4" style="7" customWidth="1"/>
    <col min="2" max="3" width="20" style="11" customWidth="1"/>
    <col min="4" max="4" width="28.7265625" style="11" customWidth="1"/>
    <col min="5" max="5" width="15.453125" style="11" bestFit="1" customWidth="1"/>
    <col min="6" max="6" width="10.90625" style="11"/>
    <col min="7" max="7" width="11.453125" style="7"/>
    <col min="8" max="8" width="10.90625" style="7" hidden="1" customWidth="1"/>
    <col min="9" max="9" width="5.1796875" style="7" hidden="1" customWidth="1"/>
    <col min="10" max="10" width="14.54296875" style="11" hidden="1" customWidth="1"/>
    <col min="11" max="11" width="30.26953125" style="11" hidden="1" customWidth="1"/>
    <col min="12" max="18" width="10.90625" style="11" hidden="1" customWidth="1"/>
    <col min="19" max="19" width="10.90625" style="11" customWidth="1"/>
    <col min="20" max="16384" width="10.90625" style="11"/>
  </cols>
  <sheetData>
    <row r="1" spans="1:18" ht="90.75" customHeight="1">
      <c r="B1" s="99"/>
      <c r="C1" s="99"/>
      <c r="D1" s="7"/>
      <c r="E1" s="7"/>
      <c r="F1" s="7"/>
      <c r="I1" s="8"/>
      <c r="J1" s="9"/>
      <c r="K1" s="9"/>
      <c r="L1" s="9"/>
      <c r="M1" s="9"/>
      <c r="N1" s="9"/>
      <c r="O1" s="9"/>
      <c r="P1" s="9"/>
      <c r="Q1" s="9"/>
      <c r="R1" s="10"/>
    </row>
    <row r="2" spans="1:18" ht="24" customHeight="1" thickBot="1">
      <c r="B2" s="7"/>
      <c r="C2" s="7"/>
      <c r="D2" s="7"/>
      <c r="E2" s="7"/>
      <c r="F2" s="7"/>
      <c r="I2" s="8"/>
      <c r="J2" s="9"/>
      <c r="K2" s="9"/>
      <c r="L2" s="9"/>
      <c r="M2" s="9"/>
      <c r="N2" s="9"/>
      <c r="O2" s="9"/>
      <c r="P2" s="9"/>
      <c r="Q2" s="9"/>
      <c r="R2" s="10"/>
    </row>
    <row r="3" spans="1:18" ht="31.5" customHeight="1" thickBot="1">
      <c r="B3" s="89" t="s">
        <v>6</v>
      </c>
      <c r="C3" s="90"/>
      <c r="D3" s="90"/>
      <c r="E3" s="91"/>
      <c r="F3" s="7"/>
      <c r="I3" s="8"/>
      <c r="J3" s="9"/>
      <c r="K3" s="9"/>
      <c r="L3" s="9"/>
      <c r="M3" s="9"/>
      <c r="N3" s="9"/>
      <c r="O3" s="9"/>
      <c r="P3" s="9"/>
      <c r="Q3" s="9"/>
      <c r="R3" s="10"/>
    </row>
    <row r="4" spans="1:18" ht="55.5" customHeight="1" thickBot="1">
      <c r="B4" s="12" t="s">
        <v>19</v>
      </c>
      <c r="C4" s="92" t="s">
        <v>20</v>
      </c>
      <c r="D4" s="92"/>
      <c r="E4" s="92"/>
      <c r="F4" s="7"/>
      <c r="I4" s="8"/>
      <c r="J4" s="9"/>
      <c r="K4" s="9"/>
      <c r="L4" s="9"/>
      <c r="M4" s="9"/>
      <c r="N4" s="9"/>
      <c r="O4" s="9"/>
      <c r="P4" s="9"/>
      <c r="Q4" s="9"/>
      <c r="R4" s="10"/>
    </row>
    <row r="5" spans="1:18" ht="22.5" customHeight="1" thickBot="1">
      <c r="B5" s="7"/>
      <c r="C5" s="7"/>
      <c r="D5" s="7"/>
      <c r="E5" s="7"/>
      <c r="F5" s="7"/>
      <c r="I5" s="13"/>
      <c r="J5" s="14" t="s">
        <v>6</v>
      </c>
      <c r="K5" s="15"/>
      <c r="L5" s="16"/>
      <c r="M5" s="17"/>
      <c r="N5" s="9"/>
      <c r="O5" s="9"/>
      <c r="P5" s="9"/>
      <c r="Q5" s="18" t="s">
        <v>4</v>
      </c>
      <c r="R5" s="10"/>
    </row>
    <row r="6" spans="1:18" ht="34.5" customHeight="1" thickBot="1">
      <c r="B6" s="19" t="s">
        <v>7</v>
      </c>
      <c r="C6" s="19"/>
      <c r="D6" s="19"/>
      <c r="E6" s="19"/>
      <c r="F6" s="7"/>
      <c r="I6" s="13"/>
      <c r="J6" s="20" t="s">
        <v>19</v>
      </c>
      <c r="K6" s="21"/>
      <c r="L6" s="22"/>
      <c r="M6" s="23"/>
      <c r="N6" s="9"/>
      <c r="O6" s="9"/>
      <c r="P6" s="9"/>
      <c r="Q6" s="18" t="s">
        <v>5</v>
      </c>
      <c r="R6" s="10"/>
    </row>
    <row r="7" spans="1:18" ht="18.5">
      <c r="B7" s="24"/>
      <c r="C7" s="24"/>
      <c r="D7" s="24"/>
      <c r="E7" s="24"/>
      <c r="F7" s="7"/>
      <c r="I7" s="8"/>
      <c r="J7" s="9"/>
      <c r="K7" s="9"/>
      <c r="L7" s="9"/>
      <c r="M7" s="9"/>
      <c r="N7" s="9"/>
      <c r="O7" s="9"/>
      <c r="P7" s="9"/>
      <c r="Q7" s="9"/>
      <c r="R7" s="10"/>
    </row>
    <row r="8" spans="1:18" ht="16" thickBot="1">
      <c r="B8" s="25" t="s">
        <v>27</v>
      </c>
      <c r="C8" s="26"/>
      <c r="D8" s="27"/>
      <c r="E8" s="28" t="s">
        <v>28</v>
      </c>
      <c r="F8" s="7"/>
      <c r="I8" s="8"/>
      <c r="J8" s="9"/>
      <c r="K8" s="9"/>
      <c r="L8" s="9"/>
      <c r="M8" s="9"/>
      <c r="N8" s="9"/>
      <c r="O8" s="9"/>
      <c r="P8" s="9"/>
      <c r="Q8" s="9"/>
      <c r="R8" s="10"/>
    </row>
    <row r="9" spans="1:18" ht="16" thickBot="1">
      <c r="B9" s="96"/>
      <c r="C9" s="97"/>
      <c r="D9" s="98"/>
      <c r="E9" s="3"/>
      <c r="F9" s="7"/>
      <c r="I9" s="8">
        <v>1</v>
      </c>
      <c r="J9" s="29" t="s">
        <v>1</v>
      </c>
      <c r="K9" s="29"/>
      <c r="L9" s="29" t="s">
        <v>10</v>
      </c>
      <c r="M9" s="29"/>
      <c r="N9" s="29" t="s">
        <v>11</v>
      </c>
      <c r="O9" s="9"/>
      <c r="P9" s="9"/>
      <c r="Q9" s="9"/>
      <c r="R9" s="10"/>
    </row>
    <row r="10" spans="1:18" s="7" customFormat="1">
      <c r="I10" s="8"/>
      <c r="J10" s="30" t="s">
        <v>8</v>
      </c>
      <c r="K10" s="31">
        <v>12</v>
      </c>
      <c r="L10" s="31">
        <v>21.25</v>
      </c>
      <c r="M10" s="31">
        <f>IF(C12="SI",1,0)</f>
        <v>0</v>
      </c>
      <c r="N10" s="32">
        <f>ROUND((L10),2)*M10</f>
        <v>0</v>
      </c>
      <c r="O10" s="33" t="s">
        <v>12</v>
      </c>
      <c r="P10" s="8"/>
      <c r="Q10" s="8"/>
      <c r="R10" s="34"/>
    </row>
    <row r="11" spans="1:18" ht="34.5" customHeight="1" thickBot="1">
      <c r="B11" s="35" t="s">
        <v>29</v>
      </c>
      <c r="C11" s="36" t="s">
        <v>18</v>
      </c>
      <c r="D11" s="7"/>
      <c r="E11" s="7"/>
      <c r="F11" s="7"/>
      <c r="I11" s="8"/>
      <c r="J11" s="37" t="s">
        <v>9</v>
      </c>
      <c r="K11" s="38">
        <f>ROUNDUP((IF($E$12&lt;=12,0,IF($E$12&gt;12,$E$12-12))),0)</f>
        <v>0</v>
      </c>
      <c r="L11" s="38">
        <v>1.55</v>
      </c>
      <c r="M11" s="38"/>
      <c r="N11" s="39">
        <f>ROUND((K11*L11),2)</f>
        <v>0</v>
      </c>
      <c r="O11" s="9"/>
      <c r="P11" s="9"/>
      <c r="Q11" s="9"/>
      <c r="R11" s="10"/>
    </row>
    <row r="12" spans="1:18" ht="19" thickBot="1">
      <c r="A12" s="7">
        <v>1</v>
      </c>
      <c r="B12" s="40" t="s">
        <v>1</v>
      </c>
      <c r="C12" s="1" t="s">
        <v>5</v>
      </c>
      <c r="D12" s="41" t="s">
        <v>31</v>
      </c>
      <c r="E12" s="5">
        <v>0</v>
      </c>
      <c r="F12" s="42" t="str">
        <f>IF(OR(AND(C12="SI",E12&gt;0),AND(C12="NO",E12=0)),"CORRECTO","ERROR")</f>
        <v>CORRECTO</v>
      </c>
      <c r="I12" s="8"/>
      <c r="J12" s="43" t="s">
        <v>2</v>
      </c>
      <c r="K12" s="44"/>
      <c r="L12" s="45"/>
      <c r="M12" s="45"/>
      <c r="N12" s="46">
        <f>SUM(N10:N11)</f>
        <v>0</v>
      </c>
      <c r="O12" s="9"/>
      <c r="P12" s="9"/>
      <c r="Q12" s="9"/>
      <c r="R12" s="10"/>
    </row>
    <row r="13" spans="1:18" ht="25.5" customHeight="1" thickBot="1">
      <c r="B13" s="47"/>
      <c r="C13" s="48"/>
      <c r="D13" s="49"/>
      <c r="E13" s="7"/>
      <c r="F13" s="7"/>
      <c r="I13" s="8"/>
      <c r="J13" s="29" t="s">
        <v>3</v>
      </c>
      <c r="K13" s="50"/>
      <c r="L13" s="9"/>
      <c r="M13" s="9"/>
      <c r="N13" s="9"/>
      <c r="O13" s="9"/>
      <c r="P13" s="9"/>
      <c r="Q13" s="9"/>
      <c r="R13" s="10"/>
    </row>
    <row r="14" spans="1:18" s="7" customFormat="1" ht="29.5" thickBot="1">
      <c r="A14" s="7">
        <v>2</v>
      </c>
      <c r="B14" s="51" t="s">
        <v>21</v>
      </c>
      <c r="C14" s="2" t="s">
        <v>5</v>
      </c>
      <c r="D14" s="52" t="s">
        <v>22</v>
      </c>
      <c r="E14" s="4">
        <v>0</v>
      </c>
      <c r="F14" s="53" t="str">
        <f>IF(OR(AND(C14="SI",E14&gt;0),AND(C14="NO",E14=0)),"CORRECTO","ERROR")</f>
        <v>CORRECTO</v>
      </c>
      <c r="I14" s="8">
        <v>2</v>
      </c>
      <c r="J14" s="54" t="s">
        <v>23</v>
      </c>
      <c r="K14" s="55">
        <f>E14</f>
        <v>0</v>
      </c>
      <c r="L14" s="56">
        <v>10.62</v>
      </c>
      <c r="M14" s="56">
        <f>IF(C14="SI",1,0)</f>
        <v>0</v>
      </c>
      <c r="N14" s="57">
        <f>ROUND((K14*L14*M14),2)</f>
        <v>0</v>
      </c>
      <c r="O14" s="8"/>
      <c r="P14" s="8"/>
      <c r="Q14" s="8"/>
      <c r="R14" s="34"/>
    </row>
    <row r="15" spans="1:18" s="7" customFormat="1">
      <c r="I15" s="8"/>
      <c r="J15" s="8"/>
      <c r="K15" s="8"/>
      <c r="L15" s="8"/>
      <c r="M15" s="8"/>
      <c r="N15" s="58">
        <f>SUM(N14:N14)</f>
        <v>0</v>
      </c>
      <c r="O15" s="8"/>
      <c r="P15" s="8"/>
      <c r="Q15" s="8"/>
      <c r="R15" s="34"/>
    </row>
    <row r="16" spans="1:18" s="7" customFormat="1" ht="15.5">
      <c r="B16" s="59" t="s">
        <v>30</v>
      </c>
      <c r="C16" s="60"/>
      <c r="D16" s="60"/>
      <c r="E16" s="6" t="s">
        <v>5</v>
      </c>
      <c r="F16" s="11"/>
      <c r="I16" s="8"/>
      <c r="J16" s="8"/>
      <c r="K16" s="8"/>
      <c r="L16" s="8"/>
      <c r="M16" s="8"/>
      <c r="N16" s="8"/>
      <c r="O16" s="8"/>
      <c r="P16" s="8"/>
      <c r="Q16" s="8"/>
      <c r="R16" s="34"/>
    </row>
    <row r="17" spans="2:18">
      <c r="B17" s="7"/>
      <c r="C17" s="7"/>
      <c r="D17" s="7"/>
      <c r="E17" s="7"/>
      <c r="F17" s="7"/>
      <c r="I17" s="8"/>
      <c r="J17" s="61" t="s">
        <v>15</v>
      </c>
      <c r="K17" s="62"/>
      <c r="L17" s="62"/>
      <c r="M17" s="62"/>
      <c r="N17" s="63">
        <f>N12+N15</f>
        <v>0</v>
      </c>
      <c r="O17" s="9"/>
      <c r="P17" s="9"/>
      <c r="Q17" s="9"/>
      <c r="R17" s="10"/>
    </row>
    <row r="18" spans="2:18">
      <c r="B18" s="7"/>
      <c r="C18" s="7"/>
      <c r="D18" s="7"/>
      <c r="E18" s="7"/>
      <c r="F18" s="7"/>
      <c r="I18" s="8"/>
      <c r="J18" s="9"/>
      <c r="K18" s="9"/>
      <c r="L18" s="9"/>
      <c r="M18" s="9"/>
      <c r="N18" s="9"/>
      <c r="O18" s="9"/>
      <c r="P18" s="9"/>
      <c r="Q18" s="9"/>
      <c r="R18" s="10"/>
    </row>
    <row r="19" spans="2:18">
      <c r="B19" s="7"/>
      <c r="C19" s="7"/>
      <c r="D19" s="7"/>
      <c r="E19" s="7"/>
      <c r="F19" s="7"/>
      <c r="I19" s="8"/>
      <c r="J19" s="64" t="s">
        <v>0</v>
      </c>
      <c r="K19" s="65" t="s">
        <v>24</v>
      </c>
      <c r="L19" s="66"/>
      <c r="M19" s="66">
        <v>91.8</v>
      </c>
      <c r="N19" s="67">
        <f>IF(AND($E$16="SI",$N$17&gt;M19),N17,M19)</f>
        <v>91.8</v>
      </c>
      <c r="O19" s="9"/>
      <c r="P19" s="9"/>
      <c r="Q19" s="9"/>
      <c r="R19" s="10"/>
    </row>
    <row r="20" spans="2:18" ht="15" thickBot="1">
      <c r="B20" s="7"/>
      <c r="C20" s="7"/>
      <c r="D20" s="7"/>
      <c r="E20" s="7"/>
      <c r="F20" s="7"/>
      <c r="I20" s="8"/>
      <c r="J20" s="68"/>
      <c r="K20" s="69" t="s">
        <v>25</v>
      </c>
      <c r="L20" s="70"/>
      <c r="M20" s="70">
        <v>18.350000000000001</v>
      </c>
      <c r="N20" s="71">
        <f>IF(AND($E$16="NO",$N$17&gt;M20),N17,M20)</f>
        <v>18.350000000000001</v>
      </c>
      <c r="O20" s="9"/>
      <c r="P20" s="9"/>
      <c r="Q20" s="9"/>
      <c r="R20" s="10"/>
    </row>
    <row r="21" spans="2:18" ht="23.5" thickBot="1">
      <c r="B21" s="93" t="s">
        <v>26</v>
      </c>
      <c r="C21" s="94"/>
      <c r="D21" s="94"/>
      <c r="E21" s="95"/>
      <c r="F21" s="7"/>
      <c r="I21" s="8"/>
      <c r="J21" s="9"/>
      <c r="K21" s="9"/>
      <c r="L21" s="9"/>
      <c r="M21" s="9"/>
      <c r="N21" s="9"/>
      <c r="O21" s="9"/>
      <c r="P21" s="9"/>
      <c r="Q21" s="9"/>
      <c r="R21" s="10"/>
    </row>
    <row r="22" spans="2:18">
      <c r="B22" s="7"/>
      <c r="C22" s="7"/>
      <c r="D22" s="7"/>
      <c r="E22" s="7"/>
      <c r="F22" s="7"/>
      <c r="I22" s="8"/>
      <c r="J22" s="61" t="s">
        <v>17</v>
      </c>
      <c r="K22" s="62"/>
      <c r="L22" s="62"/>
      <c r="M22" s="62"/>
      <c r="N22" s="63">
        <f>IF(E16="SI",N19,N20)</f>
        <v>18.350000000000001</v>
      </c>
      <c r="O22" s="9"/>
      <c r="P22" s="9"/>
      <c r="Q22" s="9"/>
      <c r="R22" s="10"/>
    </row>
    <row r="23" spans="2:18" ht="15" thickBot="1">
      <c r="B23" s="7"/>
      <c r="C23" s="7"/>
      <c r="D23" s="7"/>
      <c r="E23" s="7"/>
      <c r="F23" s="7"/>
      <c r="I23" s="8"/>
      <c r="J23" s="9"/>
      <c r="K23" s="9"/>
      <c r="L23" s="9"/>
      <c r="M23" s="9"/>
      <c r="N23" s="9"/>
      <c r="O23" s="9"/>
      <c r="P23" s="9"/>
      <c r="Q23" s="9"/>
      <c r="R23" s="10"/>
    </row>
    <row r="24" spans="2:18" ht="18">
      <c r="B24" s="72" t="s">
        <v>6</v>
      </c>
      <c r="C24" s="73"/>
      <c r="D24" s="74"/>
      <c r="E24" s="74"/>
      <c r="F24" s="7"/>
      <c r="I24" s="8"/>
      <c r="J24" s="9"/>
      <c r="K24" s="9"/>
      <c r="L24" s="9"/>
      <c r="M24" s="9"/>
      <c r="N24" s="9"/>
      <c r="O24" s="9"/>
      <c r="P24" s="9"/>
      <c r="Q24" s="9"/>
      <c r="R24" s="10"/>
    </row>
    <row r="25" spans="2:18" ht="18.5" thickBot="1">
      <c r="B25" s="75" t="s">
        <v>19</v>
      </c>
      <c r="C25" s="76"/>
      <c r="D25" s="77"/>
      <c r="E25" s="77"/>
      <c r="F25" s="7"/>
      <c r="I25" s="8"/>
      <c r="J25" s="9"/>
      <c r="K25" s="9"/>
      <c r="L25" s="9"/>
      <c r="M25" s="9"/>
      <c r="N25" s="9"/>
      <c r="O25" s="9"/>
      <c r="P25" s="9"/>
      <c r="Q25" s="9"/>
      <c r="R25" s="10"/>
    </row>
    <row r="26" spans="2:18" ht="32.25" customHeight="1">
      <c r="B26" s="78"/>
      <c r="C26" s="78"/>
      <c r="D26" s="79"/>
      <c r="E26" s="79"/>
      <c r="F26" s="7"/>
      <c r="I26" s="8"/>
      <c r="J26" s="9"/>
      <c r="K26" s="9"/>
      <c r="L26" s="9"/>
      <c r="M26" s="9"/>
      <c r="N26" s="9"/>
      <c r="O26" s="9"/>
      <c r="P26" s="9"/>
      <c r="Q26" s="9"/>
      <c r="R26" s="10"/>
    </row>
    <row r="27" spans="2:18" ht="15.5">
      <c r="B27" s="80" t="s">
        <v>13</v>
      </c>
      <c r="C27" s="80"/>
      <c r="D27" s="81"/>
      <c r="E27" s="81"/>
      <c r="F27" s="7"/>
      <c r="I27" s="8"/>
      <c r="J27" s="9"/>
      <c r="K27" s="9"/>
      <c r="L27" s="9"/>
      <c r="M27" s="9"/>
      <c r="N27" s="9"/>
      <c r="O27" s="9"/>
      <c r="P27" s="9"/>
      <c r="Q27" s="9"/>
      <c r="R27" s="10"/>
    </row>
    <row r="28" spans="2:18" ht="15.5">
      <c r="B28" s="80"/>
      <c r="C28" s="80"/>
      <c r="D28" s="81" t="s">
        <v>1</v>
      </c>
      <c r="E28" s="81">
        <f>N12</f>
        <v>0</v>
      </c>
      <c r="F28" s="7"/>
      <c r="I28" s="8"/>
      <c r="J28" s="9"/>
      <c r="K28" s="9"/>
      <c r="L28" s="9"/>
      <c r="M28" s="9"/>
      <c r="N28" s="9"/>
      <c r="O28" s="9"/>
      <c r="P28" s="9"/>
      <c r="Q28" s="9"/>
      <c r="R28" s="10"/>
    </row>
    <row r="29" spans="2:18" ht="15.5">
      <c r="B29" s="80"/>
      <c r="C29" s="80"/>
      <c r="D29" s="81" t="s">
        <v>2</v>
      </c>
      <c r="E29" s="81">
        <f>N15</f>
        <v>0</v>
      </c>
      <c r="F29" s="7"/>
      <c r="I29" s="8"/>
      <c r="J29" s="9"/>
      <c r="K29" s="9"/>
      <c r="L29" s="9"/>
      <c r="M29" s="9"/>
      <c r="N29" s="9"/>
      <c r="O29" s="9"/>
      <c r="P29" s="9"/>
      <c r="Q29" s="9"/>
      <c r="R29" s="10"/>
    </row>
    <row r="30" spans="2:18" ht="15.5">
      <c r="B30" s="82"/>
      <c r="C30" s="82"/>
      <c r="D30" s="83" t="s">
        <v>3</v>
      </c>
      <c r="E30" s="84"/>
      <c r="F30" s="7"/>
      <c r="I30" s="8"/>
      <c r="J30" s="9"/>
      <c r="K30" s="9"/>
      <c r="L30" s="9"/>
      <c r="M30" s="9"/>
      <c r="N30" s="9"/>
      <c r="O30" s="9"/>
      <c r="P30" s="9"/>
      <c r="Q30" s="9"/>
      <c r="R30" s="10"/>
    </row>
    <row r="31" spans="2:18" ht="15.5">
      <c r="B31" s="82"/>
      <c r="C31" s="82"/>
      <c r="D31" s="84" t="s">
        <v>16</v>
      </c>
      <c r="E31" s="84">
        <f>N17</f>
        <v>0</v>
      </c>
      <c r="F31" s="7"/>
      <c r="I31" s="8"/>
      <c r="J31" s="9"/>
      <c r="K31" s="9"/>
      <c r="L31" s="9"/>
      <c r="M31" s="9"/>
      <c r="N31" s="9"/>
      <c r="O31" s="9"/>
      <c r="P31" s="9"/>
      <c r="Q31" s="9"/>
      <c r="R31" s="10"/>
    </row>
    <row r="32" spans="2:18" ht="15.5">
      <c r="B32" s="82"/>
      <c r="C32" s="82"/>
      <c r="D32" s="83"/>
      <c r="E32" s="83"/>
      <c r="F32" s="7"/>
      <c r="I32" s="8"/>
      <c r="J32" s="9"/>
      <c r="K32" s="9"/>
      <c r="L32" s="9"/>
      <c r="M32" s="9"/>
      <c r="N32" s="9"/>
      <c r="O32" s="9"/>
      <c r="P32" s="9"/>
      <c r="Q32" s="9"/>
      <c r="R32" s="10"/>
    </row>
    <row r="33" spans="2:18" ht="31">
      <c r="B33" s="85"/>
      <c r="C33" s="85"/>
      <c r="D33" s="85" t="s">
        <v>14</v>
      </c>
      <c r="E33" s="86">
        <f>N22</f>
        <v>18.350000000000001</v>
      </c>
      <c r="F33" s="7"/>
      <c r="I33" s="8"/>
      <c r="J33" s="9"/>
      <c r="K33" s="9"/>
      <c r="L33" s="9"/>
      <c r="M33" s="9"/>
      <c r="N33" s="9"/>
      <c r="O33" s="9"/>
      <c r="P33" s="9"/>
      <c r="Q33" s="9"/>
      <c r="R33" s="10"/>
    </row>
    <row r="34" spans="2:18">
      <c r="B34" s="7"/>
      <c r="C34" s="7"/>
      <c r="D34" s="7"/>
      <c r="E34" s="7"/>
      <c r="F34" s="7"/>
      <c r="I34" s="8"/>
      <c r="J34" s="9"/>
      <c r="K34" s="9"/>
      <c r="L34" s="9"/>
      <c r="M34" s="9"/>
      <c r="N34" s="9"/>
      <c r="O34" s="9"/>
      <c r="P34" s="9"/>
      <c r="Q34" s="9"/>
      <c r="R34" s="10"/>
    </row>
    <row r="35" spans="2:18">
      <c r="B35" s="7"/>
      <c r="C35" s="7"/>
      <c r="D35" s="7"/>
      <c r="E35" s="7"/>
      <c r="F35" s="7"/>
    </row>
    <row r="36" spans="2:18" ht="23.5">
      <c r="B36" s="87"/>
      <c r="C36" s="7"/>
      <c r="D36" s="7"/>
      <c r="E36" s="7"/>
      <c r="F36" s="7"/>
    </row>
    <row r="37" spans="2:18">
      <c r="B37" s="7"/>
      <c r="C37" s="7"/>
      <c r="D37" s="7"/>
      <c r="E37" s="7"/>
      <c r="F37" s="7"/>
    </row>
    <row r="38" spans="2:18">
      <c r="B38" s="88"/>
      <c r="C38" s="88"/>
      <c r="D38" s="88"/>
      <c r="E38" s="88"/>
      <c r="F38" s="88"/>
    </row>
    <row r="39" spans="2:18">
      <c r="B39" s="88"/>
      <c r="C39" s="88"/>
      <c r="D39" s="88"/>
      <c r="E39" s="88"/>
      <c r="F39" s="88"/>
    </row>
    <row r="40" spans="2:18">
      <c r="B40" s="7"/>
      <c r="C40" s="7"/>
      <c r="D40" s="7"/>
      <c r="E40" s="7"/>
      <c r="F40" s="7"/>
    </row>
    <row r="41" spans="2:18">
      <c r="B41" s="88"/>
      <c r="C41" s="88"/>
      <c r="D41" s="88"/>
      <c r="E41" s="7"/>
      <c r="F41" s="7"/>
    </row>
    <row r="42" spans="2:18">
      <c r="B42" s="7"/>
      <c r="C42" s="7"/>
      <c r="D42" s="7"/>
      <c r="E42" s="7"/>
      <c r="F42" s="7"/>
    </row>
    <row r="43" spans="2:18">
      <c r="B43" s="7"/>
      <c r="C43" s="7"/>
      <c r="D43" s="7"/>
      <c r="E43" s="7"/>
      <c r="F43" s="7"/>
    </row>
  </sheetData>
  <sheetProtection algorithmName="SHA-512" hashValue="9B9Xrl//Z9lxrQPQqK0ifUTdT+fF/n8l5fV9mQyzp711AaH2o4A3ymhi6Ws8muSGBCk5oAF56ZliNc0salaEig==" saltValue="EW71JLQ4i1MDM+W1dkjokQ==" spinCount="100000" sheet="1" selectLockedCells="1"/>
  <mergeCells count="5">
    <mergeCell ref="B3:E3"/>
    <mergeCell ref="C4:E4"/>
    <mergeCell ref="B21:E21"/>
    <mergeCell ref="B9:D9"/>
    <mergeCell ref="B1:C1"/>
  </mergeCells>
  <conditionalFormatting sqref="F12 F14 N19:N20">
    <cfRule type="containsText" dxfId="0" priority="5" operator="containsText" text="ERROR">
      <formula>NOT(ISERROR(SEARCH("ERROR",F12)))</formula>
    </cfRule>
  </conditionalFormatting>
  <dataValidations count="3">
    <dataValidation type="list" showInputMessage="1" showErrorMessage="1" promptTitle="ELECCIÓN" prompt="INDIQUE SI LA SOLICITUD SE REFIERE A SUELO URBANO, URBANIZABLE O NO URBANIZABLE_x000a_" sqref="C14 C12">
      <formula1>$Q$5:$Q$6</formula1>
    </dataValidation>
    <dataValidation type="whole" allowBlank="1" showInputMessage="1" showErrorMessage="1" promptTitle="NÚMERO DE PARCELAS" prompt="INTRODUZCA EL NÚMERO DE PARCELAS" sqref="E14">
      <formula1>0</formula1>
      <formula2>9999999</formula2>
    </dataValidation>
    <dataValidation type="list" showInputMessage="1" showErrorMessage="1" promptTitle="ELECCIÓN" prompt="INDIQUE SI LA SOLICITUD SE REFIERE A ALGUNO DE LOS SUPUESTOS SEÑALADOS EN EL RECUADRO DE LA IZQUIERDA_x000a_" sqref="E16">
      <formula1>$Q$5:$Q$6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" sqref="C3:C11"/>
    </sheetView>
  </sheetViews>
  <sheetFormatPr baseColWidth="10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Epigrafe 4</vt:lpstr>
      <vt:lpstr>Hoja2</vt:lpstr>
      <vt:lpstr>'Epigrafe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Gaona Urdiales</dc:creator>
  <cp:lastModifiedBy>Gema Berenguer Candela</cp:lastModifiedBy>
  <cp:lastPrinted>2023-05-31T11:32:31Z</cp:lastPrinted>
  <dcterms:created xsi:type="dcterms:W3CDTF">2022-02-25T09:11:00Z</dcterms:created>
  <dcterms:modified xsi:type="dcterms:W3CDTF">2023-06-01T05:53:58Z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