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a\Downloads\"/>
    </mc:Choice>
  </mc:AlternateContent>
  <bookViews>
    <workbookView xWindow="0" yWindow="0" windowWidth="38400" windowHeight="178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33" i="1"/>
  <c r="D21" i="1"/>
  <c r="D20" i="1"/>
  <c r="D15" i="1"/>
  <c r="D14" i="1"/>
  <c r="D13" i="1"/>
  <c r="D29" i="1"/>
  <c r="D56" i="1" l="1"/>
  <c r="D22" i="1"/>
  <c r="D16" i="1"/>
  <c r="D47" i="1"/>
  <c r="D59" i="1" l="1"/>
</calcChain>
</file>

<file path=xl/sharedStrings.xml><?xml version="1.0" encoding="utf-8"?>
<sst xmlns="http://schemas.openxmlformats.org/spreadsheetml/2006/main" count="55" uniqueCount="39">
  <si>
    <t>Nº Documento</t>
  </si>
  <si>
    <t>Nº meses</t>
  </si>
  <si>
    <t>TOTAL</t>
  </si>
  <si>
    <t>Puntuación</t>
  </si>
  <si>
    <t>Titulación</t>
  </si>
  <si>
    <t>Cantidad horas</t>
  </si>
  <si>
    <t>Nivel</t>
  </si>
  <si>
    <t>VALORACIÓN GLOBAL FINAL</t>
  </si>
  <si>
    <t>Tribunal Calif.</t>
  </si>
  <si>
    <t>AUTOBAREMACIÓN</t>
  </si>
  <si>
    <t>TRIBUNAL CALIFICADOR</t>
  </si>
  <si>
    <t>TOTAL PUNTUACIÓN</t>
  </si>
  <si>
    <t>Nº ejercicios</t>
  </si>
  <si>
    <t>Denominación curso</t>
  </si>
  <si>
    <t>Plaza</t>
  </si>
  <si>
    <t>Nombre</t>
  </si>
  <si>
    <t>Apellidos</t>
  </si>
  <si>
    <t>DNI</t>
  </si>
  <si>
    <t>MODELO NORMALIZADO DE  AUTOBAREMACIÓN DE MÉRITOS 
PROCESOS DE ESTABILIZACIÓN  OEP 2022 
SISTEMA DE SELECCIÓN: CONCURSO OPOSICION (Art. 2.1)</t>
  </si>
  <si>
    <r>
      <rPr>
        <b/>
        <sz val="11"/>
        <color theme="1"/>
        <rFont val="Arial"/>
        <family val="2"/>
      </rPr>
      <t>FASE SEGUNDA: CONCURSO.</t>
    </r>
    <r>
      <rPr>
        <sz val="11"/>
        <color theme="1"/>
        <rFont val="Arial"/>
        <family val="2"/>
      </rPr>
      <t xml:space="preserve"> Puntuación máxima</t>
    </r>
    <r>
      <rPr>
        <b/>
        <sz val="11"/>
        <color theme="1"/>
        <rFont val="Arial"/>
        <family val="2"/>
      </rPr>
      <t xml:space="preserve"> 40 puntos</t>
    </r>
  </si>
  <si>
    <r>
      <t>A. MÉRITOS PROFESIONALES</t>
    </r>
    <r>
      <rPr>
        <sz val="11"/>
        <rFont val="Arial"/>
        <family val="2"/>
      </rPr>
      <t>. Hasta un máximo de 36 puntos.</t>
    </r>
  </si>
  <si>
    <r>
      <t xml:space="preserve">B. MÉRITOS ACADÉMICOS. </t>
    </r>
    <r>
      <rPr>
        <sz val="11"/>
        <color theme="1"/>
        <rFont val="Arial"/>
        <family val="2"/>
      </rPr>
      <t>Hasta un máximo de 4 puntos</t>
    </r>
  </si>
  <si>
    <t>Por servicios prestados en el Ayuntamiento de Crevillent, en el puesto y categoría objeto de la convocatoria, como funcionario interino o  laboral temporal, en los últimos 10 años, hasta la fecha de publicación de la convocatoria en el BOE
Por cada mes completo 0,21 puntos
Máximo: 25,20 puntos</t>
  </si>
  <si>
    <t>Por servicios prestados en otras administraciones públicas, en el puesto y categoría objeto de la convocatoria, como funcionario interino o  laboral temporal, en los últimos 10 años, hasta la fecha de publicación de la convocatoria en el BOE
Por cada mes completo 0,06 puntos
Máximo: 7,20 puntos</t>
  </si>
  <si>
    <t>Por servicios prestados en el resto del sector público, en el puesto y categoría objeto de la convocatoria, como funcionario interino o  laboral temporal, en los últimos 10 años, hasta la fecha de publicación de la convocatoria en el BOE
Por cada mes completo 0,03 puntos
Máximo: 3,6 puntos</t>
  </si>
  <si>
    <r>
      <t xml:space="preserve">Por cada ejercicio, obligatorio y eliminatorio, aprobado en los procesos selectivos para acceso al puesto y categoría </t>
    </r>
    <r>
      <rPr>
        <sz val="10"/>
        <color rgb="FF000000"/>
        <rFont val="Arial"/>
        <family val="2"/>
      </rPr>
      <t>objeto de la convocatoria</t>
    </r>
    <r>
      <rPr>
        <sz val="10"/>
        <color theme="1"/>
        <rFont val="Arial"/>
        <family val="2"/>
      </rPr>
      <t>, convocados por el Ayuntamiento de Crevillent, en los últimos 10 años
Por cada ejercicio superado 0,25 punto</t>
    </r>
  </si>
  <si>
    <r>
      <t>a) Ejercicios aprobados.</t>
    </r>
    <r>
      <rPr>
        <sz val="11"/>
        <color theme="1"/>
        <rFont val="Arial"/>
        <family val="2"/>
      </rPr>
      <t xml:space="preserve"> Máximo 1 punto</t>
    </r>
  </si>
  <si>
    <r>
      <t xml:space="preserve">Por cada ejercicio, obligatorio y eliminatorio, aprobado en los procesos selectivos para acceso al puesto y categoría </t>
    </r>
    <r>
      <rPr>
        <sz val="10"/>
        <color rgb="FF000000"/>
        <rFont val="Arial"/>
        <family val="2"/>
      </rPr>
      <t>objeto de la convocatoria</t>
    </r>
    <r>
      <rPr>
        <sz val="10"/>
        <color theme="1"/>
        <rFont val="Arial"/>
        <family val="2"/>
      </rPr>
      <t>, convocados por otras Admnistraciones Públicas, en los últimos 10 años
Por cada ejercicio superado 0,10 puntos</t>
    </r>
  </si>
  <si>
    <r>
      <t>b) Titulación Académica.</t>
    </r>
    <r>
      <rPr>
        <sz val="11"/>
        <rFont val="Arial"/>
        <family val="2"/>
      </rPr>
      <t xml:space="preserve"> Máximo 1 punto</t>
    </r>
  </si>
  <si>
    <t>Por estar en posesión de titulación académica de igual o superior nivel al exigido para el acceso, excluida la que sea necesaria para acceder:
- Doctorado: 1 punto
- Máster universitario oficial: 0,80 puntos 
- Licenciatura, Ing., Arq., Grado: 0,75 puntos
-  Diplomatura, Ing. Téc., Arq. Téc.: 0,60 puntos 
- Ciclo formativo de Grado Superior: 0,50 puntos
- Bachillerato, C.F.Grado Medio: 0,40 puntos
- Graduado en ESO o equivalente:  0,25 puntos</t>
  </si>
  <si>
    <r>
      <t xml:space="preserve">c) Cursos de formación y perfeccionamiento. </t>
    </r>
    <r>
      <rPr>
        <sz val="11"/>
        <color rgb="FF000000"/>
        <rFont val="Arial"/>
        <family val="2"/>
      </rPr>
      <t>Máximo  1 punto</t>
    </r>
  </si>
  <si>
    <t>Cursos* que tengan relación directa con la plaza convocada, así como los cursos transversales en materia de igualdad, Administración electrónica, informática, transparencia y/o proced. admtvo. según la siguiente escala: 
- De 100 o más horas     1,00 punto
- De 75 o más horas      0,75 puntos 
- De 50 o más horas      0,50 puntos 
- De 25 o más  horas     0,25 puntos 
- De 15 o más horas      0,15 puntos
*Con una antigüedad NO superior a 10 años.</t>
  </si>
  <si>
    <r>
      <t>d) Conocimientos de valenciano.</t>
    </r>
    <r>
      <rPr>
        <sz val="11"/>
        <color rgb="FF000000"/>
        <rFont val="Arial"/>
        <family val="2"/>
      </rPr>
      <t xml:space="preserve"> Máximo 1 punto</t>
    </r>
  </si>
  <si>
    <t>Certificado de Nivel A2  (Oral)  0,2 puntos</t>
  </si>
  <si>
    <t>Certificado de Nivel B1  (Elemental)   0,30 puntos</t>
  </si>
  <si>
    <t>Certificado de Nivel B2    0,40 puntos</t>
  </si>
  <si>
    <t>Certificado de Nivel C1 (Grado mitjà)   0,50 puntos</t>
  </si>
  <si>
    <t>Certificado de Nivel C2 (Grado superior)   0,75 puntos</t>
  </si>
  <si>
    <t>Por c/certificado Capacitación Técnica +0,25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</si>
</sst>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2" borderId="1" xfId="0" applyFont="1" applyFill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3" fillId="0" borderId="13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justify" wrapText="1"/>
      <protection locked="0"/>
    </xf>
    <xf numFmtId="0" fontId="8" fillId="0" borderId="1" xfId="0" applyFont="1" applyBorder="1" applyAlignment="1" applyProtection="1">
      <alignment horizontal="justify" vertical="center"/>
      <protection locked="0"/>
    </xf>
    <xf numFmtId="0" fontId="8" fillId="0" borderId="1" xfId="0" applyFont="1" applyBorder="1" applyAlignment="1" applyProtection="1">
      <alignment horizontal="justify"/>
      <protection locked="0"/>
    </xf>
    <xf numFmtId="0" fontId="7" fillId="0" borderId="1" xfId="0" applyFont="1" applyBorder="1" applyAlignment="1" applyProtection="1">
      <alignment horizontal="justify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38763</xdr:rowOff>
    </xdr:from>
    <xdr:to>
      <xdr:col>1</xdr:col>
      <xdr:colOff>545524</xdr:colOff>
      <xdr:row>1</xdr:row>
      <xdr:rowOff>0</xdr:rowOff>
    </xdr:to>
    <xdr:pic>
      <xdr:nvPicPr>
        <xdr:cNvPr id="2" name="1 Imagen" descr="ESCUDO-TRANSPARE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763"/>
          <a:ext cx="1145599" cy="618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B34" sqref="B34"/>
    </sheetView>
  </sheetViews>
  <sheetFormatPr baseColWidth="10" defaultColWidth="11.453125" defaultRowHeight="14" x14ac:dyDescent="0.3"/>
  <cols>
    <col min="1" max="1" width="9" style="28" customWidth="1"/>
    <col min="2" max="2" width="42.7265625" style="28" customWidth="1"/>
    <col min="3" max="3" width="13" style="28" customWidth="1"/>
    <col min="4" max="4" width="11.7265625" style="28" customWidth="1"/>
    <col min="5" max="5" width="12.453125" style="28" customWidth="1"/>
    <col min="6" max="6" width="7.81640625" style="28" customWidth="1"/>
    <col min="7" max="16384" width="11.453125" style="28"/>
  </cols>
  <sheetData>
    <row r="1" spans="1:6" ht="51.75" customHeight="1" x14ac:dyDescent="0.3">
      <c r="A1" s="59" t="s">
        <v>18</v>
      </c>
      <c r="B1" s="60"/>
      <c r="C1" s="60"/>
      <c r="D1" s="60"/>
      <c r="E1" s="60"/>
      <c r="F1" s="61"/>
    </row>
    <row r="2" spans="1:6" x14ac:dyDescent="0.3">
      <c r="B2" s="31"/>
      <c r="C2" s="29"/>
      <c r="D2" s="32"/>
      <c r="E2" s="32"/>
    </row>
    <row r="3" spans="1:6" x14ac:dyDescent="0.3">
      <c r="A3" s="30" t="s">
        <v>14</v>
      </c>
      <c r="B3" s="48"/>
      <c r="C3" s="29"/>
      <c r="D3" s="32"/>
      <c r="E3" s="32"/>
    </row>
    <row r="4" spans="1:6" x14ac:dyDescent="0.3">
      <c r="A4" s="55"/>
      <c r="B4" s="55"/>
      <c r="C4" s="55"/>
      <c r="D4" s="55"/>
      <c r="E4" s="55"/>
      <c r="F4" s="55"/>
    </row>
    <row r="5" spans="1:6" s="34" customFormat="1" ht="15" customHeight="1" x14ac:dyDescent="0.35">
      <c r="A5" s="37" t="s">
        <v>15</v>
      </c>
      <c r="B5" s="47"/>
      <c r="C5" s="46"/>
      <c r="D5" s="46"/>
      <c r="E5" s="46"/>
      <c r="F5" s="33"/>
    </row>
    <row r="6" spans="1:6" s="34" customFormat="1" ht="15" customHeight="1" x14ac:dyDescent="0.35">
      <c r="A6" s="37" t="s">
        <v>16</v>
      </c>
      <c r="B6" s="47"/>
      <c r="C6" s="46"/>
      <c r="D6" s="46"/>
      <c r="E6" s="46"/>
      <c r="F6" s="33"/>
    </row>
    <row r="7" spans="1:6" s="34" customFormat="1" ht="15" customHeight="1" x14ac:dyDescent="0.35">
      <c r="A7" s="37" t="s">
        <v>17</v>
      </c>
      <c r="B7" s="47"/>
      <c r="C7" s="33"/>
      <c r="D7" s="33"/>
      <c r="E7" s="33"/>
      <c r="F7" s="33"/>
    </row>
    <row r="8" spans="1:6" ht="15.5" x14ac:dyDescent="0.3">
      <c r="B8" s="13"/>
      <c r="C8" s="13"/>
      <c r="D8" s="13"/>
      <c r="E8" s="13"/>
      <c r="F8" s="13"/>
    </row>
    <row r="9" spans="1:6" ht="15.5" x14ac:dyDescent="0.3">
      <c r="A9" s="28" t="s">
        <v>19</v>
      </c>
      <c r="B9" s="13"/>
      <c r="C9" s="13"/>
      <c r="D9" s="13"/>
      <c r="E9" s="13"/>
      <c r="F9" s="13"/>
    </row>
    <row r="10" spans="1:6" ht="14.25" customHeight="1" x14ac:dyDescent="0.3"/>
    <row r="11" spans="1:6" x14ac:dyDescent="0.3">
      <c r="A11" s="69" t="s">
        <v>20</v>
      </c>
      <c r="B11" s="70"/>
      <c r="C11" s="70"/>
      <c r="D11" s="70"/>
      <c r="E11" s="70"/>
      <c r="F11" s="71"/>
    </row>
    <row r="12" spans="1:6" x14ac:dyDescent="0.3">
      <c r="A12" s="8" t="s">
        <v>0</v>
      </c>
      <c r="B12" s="9"/>
      <c r="C12" s="9" t="s">
        <v>1</v>
      </c>
      <c r="D12" s="9" t="s">
        <v>3</v>
      </c>
      <c r="E12" s="4" t="s">
        <v>8</v>
      </c>
      <c r="F12" s="14"/>
    </row>
    <row r="13" spans="1:6" ht="87.5" x14ac:dyDescent="0.3">
      <c r="A13" s="40"/>
      <c r="B13" s="3" t="s">
        <v>22</v>
      </c>
      <c r="C13" s="40"/>
      <c r="D13" s="38">
        <f>IF(C13&gt;=120,25.2,C13*0.21)</f>
        <v>0</v>
      </c>
      <c r="E13" s="6"/>
      <c r="F13" s="1"/>
    </row>
    <row r="14" spans="1:6" ht="87.5" x14ac:dyDescent="0.3">
      <c r="A14" s="40"/>
      <c r="B14" s="3" t="s">
        <v>23</v>
      </c>
      <c r="C14" s="40"/>
      <c r="D14" s="38">
        <f>IF(C14&gt;=120,7.2,C14*0.06)</f>
        <v>0</v>
      </c>
      <c r="E14" s="6"/>
    </row>
    <row r="15" spans="1:6" ht="87.5" x14ac:dyDescent="0.3">
      <c r="A15" s="40"/>
      <c r="B15" s="3" t="s">
        <v>24</v>
      </c>
      <c r="C15" s="40"/>
      <c r="D15" s="38">
        <f>IF(C15&gt;=120,3.6,C15*0.03)</f>
        <v>0</v>
      </c>
      <c r="E15" s="7"/>
      <c r="F15" s="1"/>
    </row>
    <row r="16" spans="1:6" x14ac:dyDescent="0.3">
      <c r="A16" s="2"/>
      <c r="B16" s="2"/>
      <c r="C16" s="2"/>
      <c r="D16" s="38">
        <f>SUM(D13:D15)</f>
        <v>0</v>
      </c>
      <c r="E16" s="10"/>
      <c r="F16" s="10" t="s">
        <v>2</v>
      </c>
    </row>
    <row r="17" spans="1:6" x14ac:dyDescent="0.3">
      <c r="A17" s="72" t="s">
        <v>21</v>
      </c>
      <c r="B17" s="73"/>
      <c r="C17" s="73"/>
      <c r="D17" s="73"/>
      <c r="E17" s="73"/>
      <c r="F17" s="74"/>
    </row>
    <row r="18" spans="1:6" x14ac:dyDescent="0.3">
      <c r="A18" s="18"/>
      <c r="B18" s="19" t="s">
        <v>26</v>
      </c>
      <c r="C18" s="19"/>
      <c r="D18" s="19"/>
      <c r="E18" s="17"/>
      <c r="F18" s="20"/>
    </row>
    <row r="19" spans="1:6" x14ac:dyDescent="0.3">
      <c r="A19" s="8" t="s">
        <v>0</v>
      </c>
      <c r="B19" s="9"/>
      <c r="C19" s="9" t="s">
        <v>12</v>
      </c>
      <c r="D19" s="9" t="s">
        <v>3</v>
      </c>
      <c r="E19" s="4" t="s">
        <v>8</v>
      </c>
    </row>
    <row r="20" spans="1:6" ht="75" x14ac:dyDescent="0.3">
      <c r="A20" s="40"/>
      <c r="B20" s="21" t="s">
        <v>25</v>
      </c>
      <c r="C20" s="40"/>
      <c r="D20" s="2">
        <f>C20*0.25</f>
        <v>0</v>
      </c>
      <c r="E20" s="7"/>
      <c r="F20" s="1"/>
    </row>
    <row r="21" spans="1:6" ht="75" x14ac:dyDescent="0.3">
      <c r="A21" s="40"/>
      <c r="B21" s="21" t="s">
        <v>27</v>
      </c>
      <c r="C21" s="40"/>
      <c r="D21" s="2">
        <f>C21*0.1</f>
        <v>0</v>
      </c>
      <c r="E21" s="7"/>
      <c r="F21" s="1"/>
    </row>
    <row r="22" spans="1:6" x14ac:dyDescent="0.3">
      <c r="A22" s="2"/>
      <c r="B22" s="2"/>
      <c r="C22" s="2"/>
      <c r="D22" s="2">
        <f>IF(SUM(D20:D21)&gt;=5,5,SUM(D20:D21))</f>
        <v>0</v>
      </c>
      <c r="E22" s="10"/>
      <c r="F22" s="10" t="s">
        <v>2</v>
      </c>
    </row>
    <row r="23" spans="1:6" x14ac:dyDescent="0.3">
      <c r="B23" s="22" t="s">
        <v>28</v>
      </c>
      <c r="C23" s="23"/>
      <c r="D23" s="23"/>
      <c r="E23" s="23"/>
      <c r="F23" s="24"/>
    </row>
    <row r="24" spans="1:6" ht="127.5" customHeight="1" x14ac:dyDescent="0.3">
      <c r="A24" s="2"/>
      <c r="B24" s="64" t="s">
        <v>29</v>
      </c>
      <c r="C24" s="65"/>
      <c r="D24" s="66"/>
      <c r="E24" s="6"/>
      <c r="F24" s="1"/>
    </row>
    <row r="25" spans="1:6" ht="15" customHeight="1" x14ac:dyDescent="0.3">
      <c r="A25" s="8" t="s">
        <v>0</v>
      </c>
      <c r="B25" s="62" t="s">
        <v>4</v>
      </c>
      <c r="C25" s="63"/>
      <c r="D25" s="9" t="s">
        <v>3</v>
      </c>
      <c r="E25" s="4" t="s">
        <v>8</v>
      </c>
      <c r="F25" s="1"/>
    </row>
    <row r="26" spans="1:6" ht="15" customHeight="1" x14ac:dyDescent="0.3">
      <c r="A26" s="41"/>
      <c r="B26" s="75"/>
      <c r="C26" s="76"/>
      <c r="D26" s="49"/>
      <c r="E26" s="35"/>
      <c r="F26" s="1"/>
    </row>
    <row r="27" spans="1:6" ht="15" customHeight="1" x14ac:dyDescent="0.3">
      <c r="A27" s="40"/>
      <c r="B27" s="77"/>
      <c r="C27" s="78"/>
      <c r="D27" s="50"/>
      <c r="E27" s="6"/>
      <c r="F27" s="1"/>
    </row>
    <row r="28" spans="1:6" x14ac:dyDescent="0.3">
      <c r="A28" s="40"/>
      <c r="B28" s="79"/>
      <c r="C28" s="80"/>
      <c r="D28" s="50"/>
      <c r="E28" s="6"/>
      <c r="F28" s="1"/>
    </row>
    <row r="29" spans="1:6" x14ac:dyDescent="0.3">
      <c r="A29" s="40"/>
      <c r="B29" s="81"/>
      <c r="C29" s="82"/>
      <c r="D29" s="51">
        <f>IF(SUM(D26:D28)&gt;=5,5,SUM(D26:D28))</f>
        <v>0</v>
      </c>
      <c r="E29" s="10"/>
      <c r="F29" s="10" t="s">
        <v>2</v>
      </c>
    </row>
    <row r="30" spans="1:6" x14ac:dyDescent="0.3">
      <c r="A30" s="25"/>
      <c r="B30" s="26" t="s">
        <v>30</v>
      </c>
      <c r="C30" s="26"/>
      <c r="D30" s="26"/>
      <c r="E30" s="26"/>
      <c r="F30" s="27"/>
    </row>
    <row r="31" spans="1:6" ht="135" customHeight="1" x14ac:dyDescent="0.3">
      <c r="A31" s="2"/>
      <c r="B31" s="56" t="s">
        <v>31</v>
      </c>
      <c r="C31" s="57"/>
      <c r="D31" s="58"/>
      <c r="E31" s="11"/>
      <c r="F31" s="1"/>
    </row>
    <row r="32" spans="1:6" x14ac:dyDescent="0.3">
      <c r="A32" s="8" t="s">
        <v>0</v>
      </c>
      <c r="B32" s="9" t="s">
        <v>13</v>
      </c>
      <c r="C32" s="15" t="s">
        <v>5</v>
      </c>
      <c r="D32" s="9" t="s">
        <v>3</v>
      </c>
      <c r="E32" s="4" t="s">
        <v>8</v>
      </c>
      <c r="F32" s="1"/>
    </row>
    <row r="33" spans="1:6" x14ac:dyDescent="0.3">
      <c r="A33" s="40"/>
      <c r="B33" s="42"/>
      <c r="C33" s="52"/>
      <c r="D33" s="54" t="str">
        <f>IF(C33&gt;=100,1,IF(C33&gt;=75,0.75,IF(C33&gt;=50,0.5,IF(C33&gt;=25,0.25,IF(C33&gt;=15,0.15,"")))))</f>
        <v/>
      </c>
      <c r="E33" s="6"/>
      <c r="F33" s="1"/>
    </row>
    <row r="34" spans="1:6" x14ac:dyDescent="0.3">
      <c r="A34" s="40"/>
      <c r="B34" s="42"/>
      <c r="C34" s="52"/>
      <c r="D34" s="54" t="str">
        <f t="shared" ref="D34:D46" si="0">IF(C34&gt;=100,1,IF(C34&gt;=75,0.75,IF(C34&gt;=50,0.5,IF(C34&gt;=25,0.25,IF(C34&gt;=15,0.15,"")))))</f>
        <v/>
      </c>
      <c r="E34" s="6"/>
      <c r="F34" s="1"/>
    </row>
    <row r="35" spans="1:6" x14ac:dyDescent="0.3">
      <c r="A35" s="40"/>
      <c r="B35" s="42"/>
      <c r="C35" s="52"/>
      <c r="D35" s="54" t="str">
        <f t="shared" si="0"/>
        <v/>
      </c>
      <c r="E35" s="6"/>
      <c r="F35" s="1"/>
    </row>
    <row r="36" spans="1:6" x14ac:dyDescent="0.3">
      <c r="A36" s="40"/>
      <c r="B36" s="42"/>
      <c r="C36" s="52"/>
      <c r="D36" s="54" t="str">
        <f t="shared" si="0"/>
        <v/>
      </c>
      <c r="E36" s="6"/>
      <c r="F36" s="1"/>
    </row>
    <row r="37" spans="1:6" x14ac:dyDescent="0.3">
      <c r="A37" s="40"/>
      <c r="B37" s="42"/>
      <c r="C37" s="52"/>
      <c r="D37" s="54" t="str">
        <f t="shared" si="0"/>
        <v/>
      </c>
      <c r="E37" s="6"/>
      <c r="F37" s="1"/>
    </row>
    <row r="38" spans="1:6" x14ac:dyDescent="0.3">
      <c r="A38" s="40"/>
      <c r="B38" s="42"/>
      <c r="C38" s="52"/>
      <c r="D38" s="54" t="str">
        <f t="shared" si="0"/>
        <v/>
      </c>
      <c r="E38" s="6"/>
      <c r="F38" s="1"/>
    </row>
    <row r="39" spans="1:6" x14ac:dyDescent="0.3">
      <c r="A39" s="40"/>
      <c r="B39" s="42"/>
      <c r="C39" s="52"/>
      <c r="D39" s="54" t="str">
        <f t="shared" si="0"/>
        <v/>
      </c>
      <c r="E39" s="6"/>
      <c r="F39" s="1"/>
    </row>
    <row r="40" spans="1:6" x14ac:dyDescent="0.3">
      <c r="A40" s="40"/>
      <c r="B40" s="42"/>
      <c r="C40" s="52"/>
      <c r="D40" s="54" t="str">
        <f t="shared" si="0"/>
        <v/>
      </c>
      <c r="E40" s="6"/>
      <c r="F40" s="1"/>
    </row>
    <row r="41" spans="1:6" x14ac:dyDescent="0.3">
      <c r="A41" s="40"/>
      <c r="B41" s="43"/>
      <c r="C41" s="53"/>
      <c r="D41" s="54" t="str">
        <f t="shared" si="0"/>
        <v/>
      </c>
      <c r="E41" s="6"/>
      <c r="F41" s="1"/>
    </row>
    <row r="42" spans="1:6" x14ac:dyDescent="0.3">
      <c r="A42" s="40"/>
      <c r="B42" s="43"/>
      <c r="C42" s="53"/>
      <c r="D42" s="54" t="str">
        <f t="shared" si="0"/>
        <v/>
      </c>
      <c r="E42" s="6"/>
      <c r="F42" s="1"/>
    </row>
    <row r="43" spans="1:6" x14ac:dyDescent="0.3">
      <c r="A43" s="40"/>
      <c r="B43" s="43"/>
      <c r="C43" s="53"/>
      <c r="D43" s="54" t="str">
        <f t="shared" si="0"/>
        <v/>
      </c>
      <c r="E43" s="6"/>
      <c r="F43" s="1"/>
    </row>
    <row r="44" spans="1:6" x14ac:dyDescent="0.3">
      <c r="A44" s="40"/>
      <c r="B44" s="43"/>
      <c r="C44" s="53"/>
      <c r="D44" s="54" t="str">
        <f t="shared" si="0"/>
        <v/>
      </c>
      <c r="E44" s="6"/>
      <c r="F44" s="1"/>
    </row>
    <row r="45" spans="1:6" x14ac:dyDescent="0.3">
      <c r="A45" s="40"/>
      <c r="B45" s="43"/>
      <c r="C45" s="53"/>
      <c r="D45" s="54" t="str">
        <f t="shared" si="0"/>
        <v/>
      </c>
      <c r="E45" s="6"/>
      <c r="F45" s="1"/>
    </row>
    <row r="46" spans="1:6" x14ac:dyDescent="0.3">
      <c r="A46" s="40"/>
      <c r="B46" s="44"/>
      <c r="C46" s="53"/>
      <c r="D46" s="54" t="str">
        <f t="shared" si="0"/>
        <v/>
      </c>
      <c r="E46" s="7"/>
      <c r="F46" s="1"/>
    </row>
    <row r="47" spans="1:6" x14ac:dyDescent="0.3">
      <c r="A47" s="40"/>
      <c r="B47" s="45"/>
      <c r="C47" s="40"/>
      <c r="D47" s="2">
        <f>IF(SUM(D33:D46)&gt;=10,10,SUM(D33:D46))</f>
        <v>0</v>
      </c>
      <c r="E47" s="10"/>
      <c r="F47" s="10" t="s">
        <v>2</v>
      </c>
    </row>
    <row r="48" spans="1:6" x14ac:dyDescent="0.3">
      <c r="B48" s="22" t="s">
        <v>32</v>
      </c>
      <c r="C48" s="23"/>
      <c r="D48" s="23"/>
      <c r="E48" s="23"/>
      <c r="F48" s="24"/>
    </row>
    <row r="49" spans="1:6" x14ac:dyDescent="0.3">
      <c r="A49" s="8" t="s">
        <v>0</v>
      </c>
      <c r="B49" s="9"/>
      <c r="C49" s="9" t="s">
        <v>6</v>
      </c>
      <c r="D49" s="9" t="s">
        <v>3</v>
      </c>
      <c r="E49" s="4" t="s">
        <v>8</v>
      </c>
      <c r="F49" s="1"/>
    </row>
    <row r="50" spans="1:6" x14ac:dyDescent="0.3">
      <c r="A50" s="40"/>
      <c r="B50" s="5" t="s">
        <v>33</v>
      </c>
      <c r="C50" s="52"/>
      <c r="D50" s="51" t="str">
        <f>IF(ISBLANK(C50),"",0.2)</f>
        <v/>
      </c>
      <c r="E50" s="6"/>
      <c r="F50" s="1"/>
    </row>
    <row r="51" spans="1:6" x14ac:dyDescent="0.3">
      <c r="A51" s="40"/>
      <c r="B51" s="5" t="s">
        <v>34</v>
      </c>
      <c r="C51" s="52"/>
      <c r="D51" s="51" t="str">
        <f>IF(ISBLANK(C51),"",0.3)</f>
        <v/>
      </c>
      <c r="E51" s="6"/>
      <c r="F51" s="1"/>
    </row>
    <row r="52" spans="1:6" x14ac:dyDescent="0.3">
      <c r="A52" s="40"/>
      <c r="B52" s="5" t="s">
        <v>35</v>
      </c>
      <c r="C52" s="52"/>
      <c r="D52" s="51" t="str">
        <f>IF(ISBLANK(C52),"",0.4)</f>
        <v/>
      </c>
      <c r="E52" s="6"/>
      <c r="F52" s="1"/>
    </row>
    <row r="53" spans="1:6" ht="15" customHeight="1" x14ac:dyDescent="0.3">
      <c r="A53" s="40"/>
      <c r="B53" s="5" t="s">
        <v>36</v>
      </c>
      <c r="C53" s="52"/>
      <c r="D53" s="51" t="str">
        <f>IF(ISBLANK(C53),"",0.5)</f>
        <v/>
      </c>
      <c r="E53" s="6"/>
      <c r="F53" s="1"/>
    </row>
    <row r="54" spans="1:6" ht="15" customHeight="1" x14ac:dyDescent="0.3">
      <c r="A54" s="40"/>
      <c r="B54" s="5" t="s">
        <v>37</v>
      </c>
      <c r="C54" s="52"/>
      <c r="D54" s="51" t="str">
        <f>IF(ISBLANK(C54),"",0.75)</f>
        <v/>
      </c>
      <c r="E54" s="6"/>
      <c r="F54" s="1"/>
    </row>
    <row r="55" spans="1:6" x14ac:dyDescent="0.3">
      <c r="A55" s="40"/>
      <c r="B55" s="2" t="s">
        <v>38</v>
      </c>
      <c r="C55" s="52"/>
      <c r="D55" s="51" t="str">
        <f>IF(ISBLANK(C55),"",0.25)</f>
        <v/>
      </c>
      <c r="E55" s="7"/>
      <c r="F55" s="1"/>
    </row>
    <row r="56" spans="1:6" x14ac:dyDescent="0.3">
      <c r="A56" s="40"/>
      <c r="B56" s="2"/>
      <c r="C56" s="2"/>
      <c r="D56" s="2">
        <f>IF(SUM(D50:D55)&gt;=5,5,SUM(D50:D55))</f>
        <v>0</v>
      </c>
      <c r="E56" s="10"/>
      <c r="F56" s="10" t="s">
        <v>2</v>
      </c>
    </row>
    <row r="58" spans="1:6" ht="25" x14ac:dyDescent="0.3">
      <c r="D58" s="16" t="s">
        <v>9</v>
      </c>
      <c r="E58" s="36" t="s">
        <v>10</v>
      </c>
    </row>
    <row r="59" spans="1:6" ht="30.75" customHeight="1" x14ac:dyDescent="0.3">
      <c r="A59" s="67" t="s">
        <v>7</v>
      </c>
      <c r="B59" s="68"/>
      <c r="C59" s="16" t="s">
        <v>11</v>
      </c>
      <c r="D59" s="39">
        <f>D16+D22+D29+D47+D56</f>
        <v>0</v>
      </c>
      <c r="E59" s="12"/>
    </row>
  </sheetData>
  <sheetProtection password="C709" sheet="1" objects="1" scenarios="1"/>
  <mergeCells count="12">
    <mergeCell ref="A59:B59"/>
    <mergeCell ref="A11:F11"/>
    <mergeCell ref="A17:F17"/>
    <mergeCell ref="B26:C26"/>
    <mergeCell ref="B27:C27"/>
    <mergeCell ref="B28:C28"/>
    <mergeCell ref="B29:C29"/>
    <mergeCell ref="A4:F4"/>
    <mergeCell ref="B31:D31"/>
    <mergeCell ref="A1:F1"/>
    <mergeCell ref="B25:C25"/>
    <mergeCell ref="B24:D24"/>
  </mergeCells>
  <pageMargins left="0.25" right="0.25" top="0.59" bottom="0.2800000000000000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btorregrosa</dc:creator>
  <cp:lastModifiedBy>Gema Berenguer Candela</cp:lastModifiedBy>
  <cp:lastPrinted>2022-11-10T13:55:10Z</cp:lastPrinted>
  <dcterms:created xsi:type="dcterms:W3CDTF">2021-12-22T06:54:54Z</dcterms:created>
  <dcterms:modified xsi:type="dcterms:W3CDTF">2022-11-15T12:19:00Z</dcterms:modified>
</cp:coreProperties>
</file>